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va Ivanova\Социални дейности\Анализ - социални услуги\Структура и приложения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 activeTab="1"/>
  </bookViews>
  <sheets>
    <sheet name="Критерии" sheetId="1" r:id="rId1"/>
    <sheet name="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<sst xmlns="http://schemas.openxmlformats.org/spreadsheetml/2006/main" count="334" uniqueCount="75">
  <si>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</si>
  <si>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</si>
  <si>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</si>
  <si>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</si>
  <si>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</si>
  <si>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</si>
  <si>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</si>
  <si>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</si>
  <si>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</si>
  <si>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</si>
  <si>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</si>
  <si>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</si>
  <si>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</si>
  <si>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</si>
  <si>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</si>
  <si>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</si>
  <si>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</si>
  <si>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</si>
  <si>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</si>
  <si>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</si>
  <si>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</si>
  <si>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</si>
  <si>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</si>
  <si>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</si>
  <si>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</si>
  <si>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</si>
  <si>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</si>
  <si>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</si>
  <si>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</si>
  <si>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</si>
  <si>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</si>
  <si>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</si>
  <si>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</si>
  <si>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</si>
  <si>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</si>
  <si>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</si>
  <si>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</si>
  <si>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</si>
  <si>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</si>
  <si>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</si>
  <si>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</si>
  <si>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</si>
  <si>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</si>
  <si>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</si>
  <si>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</si>
  <si>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</si>
  <si>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</si>
  <si>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</si>
  <si>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</si>
  <si>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</si>
  <si>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</si>
  <si>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</si>
  <si>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</si>
  <si>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</si>
  <si>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</si>
  <si>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</si>
  <si>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</si>
  <si>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</si>
  <si>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</si>
  <si>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</si>
  <si>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</si>
  <si>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</si>
  <si>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</si>
  <si>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</si>
  <si>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</si>
  <si>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</si>
  <si>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</si>
  <si>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</si>
  <si>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</si>
  <si>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</si>
  <si>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</si>
  <si>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</si>
  <si>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</si>
  <si>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</si>
  <si>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Долна Митрополия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</si>
</sst>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13" fillId="0" borderId="0" xfId="0" applyFont="1" applyAlignment="1">
      <alignment horizontal="center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opLeftCell="A7" zoomScale="80" zoomScaleNormal="80" workbookViewId="0">
      <selection activeCell="H25" sqref="H25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19507</v>
      </c>
    </row>
    <row r="6" spans="1:3" x14ac:dyDescent="0.25">
      <c r="A6" s="8">
        <v>2</v>
      </c>
      <c r="B6" s="26" t="s">
        <v>19</v>
      </c>
      <c r="C6" s="30">
        <v>16370</v>
      </c>
    </row>
    <row r="7" spans="1:3" x14ac:dyDescent="0.25">
      <c r="A7" s="8">
        <v>3</v>
      </c>
      <c r="B7" s="26" t="s">
        <v>20</v>
      </c>
      <c r="C7" s="30">
        <v>3137</v>
      </c>
    </row>
    <row r="8" spans="1:3" x14ac:dyDescent="0.25">
      <c r="A8" s="8">
        <v>4</v>
      </c>
      <c r="B8" s="26" t="s">
        <v>21</v>
      </c>
      <c r="C8" s="30">
        <v>4968</v>
      </c>
    </row>
    <row r="9" spans="1:3" x14ac:dyDescent="0.25">
      <c r="A9" s="8">
        <v>5</v>
      </c>
      <c r="B9" s="26" t="s">
        <v>22</v>
      </c>
      <c r="C9" s="30">
        <v>2582</v>
      </c>
    </row>
    <row r="10" spans="1:3" x14ac:dyDescent="0.25">
      <c r="A10" s="8">
        <v>6</v>
      </c>
      <c r="B10" s="26" t="s">
        <v>23</v>
      </c>
      <c r="C10" s="30">
        <v>76</v>
      </c>
    </row>
    <row r="11" spans="1:3" x14ac:dyDescent="0.25">
      <c r="A11" s="8">
        <v>7</v>
      </c>
      <c r="B11" s="26" t="s">
        <v>24</v>
      </c>
      <c r="C11" s="30">
        <v>1372</v>
      </c>
    </row>
    <row r="12" spans="1:3" x14ac:dyDescent="0.25">
      <c r="A12" s="8">
        <v>8</v>
      </c>
      <c r="B12" s="26" t="s">
        <v>25</v>
      </c>
      <c r="C12" s="30">
        <v>2929</v>
      </c>
    </row>
    <row r="13" spans="1:3" x14ac:dyDescent="0.25">
      <c r="A13" s="8">
        <v>9</v>
      </c>
      <c r="B13" s="26" t="s">
        <v>26</v>
      </c>
      <c r="C13" s="30">
        <v>681</v>
      </c>
    </row>
    <row r="14" spans="1:3" x14ac:dyDescent="0.25">
      <c r="A14" s="8">
        <v>10</v>
      </c>
      <c r="B14" s="26" t="s">
        <v>27</v>
      </c>
      <c r="C14" s="30">
        <v>76</v>
      </c>
    </row>
    <row r="15" spans="1:3" ht="30" x14ac:dyDescent="0.25">
      <c r="A15" s="8">
        <v>11</v>
      </c>
      <c r="B15" s="26" t="s">
        <v>28</v>
      </c>
      <c r="C15" s="30">
        <v>351</v>
      </c>
    </row>
    <row r="16" spans="1:3" x14ac:dyDescent="0.25">
      <c r="A16" s="8">
        <v>12</v>
      </c>
      <c r="B16" s="26" t="s">
        <v>29</v>
      </c>
      <c r="C16" s="30">
        <v>3061</v>
      </c>
    </row>
    <row r="17" spans="1:3" x14ac:dyDescent="0.25">
      <c r="A17" s="8">
        <v>13</v>
      </c>
      <c r="B17" s="26" t="s">
        <v>1</v>
      </c>
      <c r="C17" s="30">
        <v>91</v>
      </c>
    </row>
    <row r="18" spans="1:3" ht="30" x14ac:dyDescent="0.25">
      <c r="A18" s="8">
        <v>14</v>
      </c>
      <c r="B18" s="26" t="s">
        <v>2</v>
      </c>
      <c r="C18" s="30">
        <v>94</v>
      </c>
    </row>
    <row r="19" spans="1:3" x14ac:dyDescent="0.25">
      <c r="A19" s="8">
        <v>15</v>
      </c>
      <c r="B19" s="26" t="s">
        <v>3</v>
      </c>
      <c r="C19" s="30">
        <v>58</v>
      </c>
    </row>
    <row r="20" spans="1:3" ht="30" x14ac:dyDescent="0.25">
      <c r="A20" s="8">
        <v>16</v>
      </c>
      <c r="B20" s="26" t="s">
        <v>4</v>
      </c>
      <c r="C20" s="30">
        <v>8</v>
      </c>
    </row>
    <row r="21" spans="1:3" x14ac:dyDescent="0.25">
      <c r="A21" s="8">
        <v>17</v>
      </c>
      <c r="B21" s="26" t="s">
        <v>5</v>
      </c>
      <c r="C21" s="30">
        <v>811</v>
      </c>
    </row>
    <row r="22" spans="1:3" ht="30" x14ac:dyDescent="0.25">
      <c r="A22" s="8">
        <v>18</v>
      </c>
      <c r="B22" s="26" t="s">
        <v>6</v>
      </c>
      <c r="C22" s="30">
        <v>791</v>
      </c>
    </row>
    <row r="23" spans="1:3" x14ac:dyDescent="0.25">
      <c r="A23" s="8">
        <v>19</v>
      </c>
      <c r="B23" s="26" t="s">
        <v>7</v>
      </c>
      <c r="C23" s="30">
        <v>25</v>
      </c>
    </row>
    <row r="24" spans="1:3" ht="30" x14ac:dyDescent="0.25">
      <c r="A24" s="8">
        <v>20</v>
      </c>
      <c r="B24" s="26" t="s">
        <v>8</v>
      </c>
      <c r="C24" s="30">
        <v>15</v>
      </c>
    </row>
    <row r="25" spans="1:3" x14ac:dyDescent="0.25">
      <c r="A25" s="8">
        <v>21</v>
      </c>
      <c r="B25" s="26" t="s">
        <v>9</v>
      </c>
      <c r="C25" s="30">
        <v>277</v>
      </c>
    </row>
    <row r="26" spans="1:3" ht="30" x14ac:dyDescent="0.25">
      <c r="A26" s="8">
        <v>22</v>
      </c>
      <c r="B26" s="26" t="s">
        <v>10</v>
      </c>
      <c r="C26" s="30">
        <v>55</v>
      </c>
    </row>
    <row r="27" spans="1:3" x14ac:dyDescent="0.25">
      <c r="A27" s="8">
        <v>23</v>
      </c>
      <c r="B27" s="26" t="s">
        <v>11</v>
      </c>
      <c r="C27" s="30">
        <v>2796</v>
      </c>
    </row>
    <row r="28" spans="1:3" ht="30" x14ac:dyDescent="0.25">
      <c r="A28" s="8">
        <v>24</v>
      </c>
      <c r="B28" s="26" t="s">
        <v>12</v>
      </c>
      <c r="C28" s="30">
        <v>279</v>
      </c>
    </row>
    <row r="29" spans="1:3" x14ac:dyDescent="0.25">
      <c r="A29" s="8">
        <v>25</v>
      </c>
      <c r="B29" s="26" t="s">
        <v>13</v>
      </c>
      <c r="C29" s="30">
        <v>76</v>
      </c>
    </row>
    <row r="30" spans="1:3" x14ac:dyDescent="0.25">
      <c r="A30" s="8">
        <v>26</v>
      </c>
      <c r="B30" s="26" t="s">
        <v>14</v>
      </c>
      <c r="C30" s="30">
        <v>351</v>
      </c>
    </row>
    <row r="31" spans="1:3" ht="30" x14ac:dyDescent="0.25">
      <c r="A31" s="8">
        <v>27</v>
      </c>
      <c r="B31" s="26" t="s">
        <v>15</v>
      </c>
      <c r="C31" s="30">
        <v>351</v>
      </c>
    </row>
    <row r="32" spans="1:3" ht="30" x14ac:dyDescent="0.25">
      <c r="A32" s="8">
        <v>28</v>
      </c>
      <c r="B32" s="26" t="s">
        <v>16</v>
      </c>
      <c r="C32" s="30">
        <v>623</v>
      </c>
    </row>
    <row r="33" spans="1:3" ht="30.75" thickBot="1" x14ac:dyDescent="0.3">
      <c r="A33" s="8">
        <v>29</v>
      </c>
      <c r="B33" s="26" t="s">
        <v>17</v>
      </c>
      <c r="C33" s="31">
        <v>623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109" zoomScaleNormal="100" workbookViewId="0">
      <selection activeCell="G16" sqref="G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44" t="s">
        <v>72</v>
      </c>
      <c r="D1" s="44"/>
      <c r="E1" s="44"/>
      <c r="F1" s="44"/>
      <c r="G1" s="44"/>
      <c r="H1" s="44"/>
    </row>
    <row r="2" spans="1:9" ht="42" customHeight="1" x14ac:dyDescent="0.25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/>
    <row r="4" spans="1:9" ht="32.25" customHeight="1" thickTop="1" thickBot="1" x14ac:dyDescent="0.35">
      <c r="A4" s="6">
        <v>1</v>
      </c>
      <c r="B4" s="36" t="s">
        <v>31</v>
      </c>
      <c r="C4" s="36"/>
      <c r="D4" s="36"/>
      <c r="E4" s="36"/>
      <c r="F4" s="36"/>
      <c r="G4" s="36"/>
      <c r="H4" s="19">
        <f>ROUNDUP(G10,0)</f>
        <v>7</v>
      </c>
      <c r="I4" s="7" t="s">
        <v>40</v>
      </c>
    </row>
    <row r="5" spans="1:9" ht="57" customHeight="1" outlineLevel="1" thickTop="1" x14ac:dyDescent="0.25">
      <c r="B5" s="37" t="s">
        <v>32</v>
      </c>
      <c r="C5" s="37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19507</v>
      </c>
      <c r="G6" s="11">
        <f>D6/1000*E6*F6</f>
        <v>1.4630249999999998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16370</v>
      </c>
      <c r="G7" s="11">
        <f t="shared" ref="G7:G9" si="0">D7/1000*E7*F7</f>
        <v>1.432375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3137</v>
      </c>
      <c r="G8" s="11">
        <f t="shared" si="0"/>
        <v>1.490075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4968</v>
      </c>
      <c r="G9" s="11">
        <f t="shared" si="0"/>
        <v>1.863</v>
      </c>
    </row>
    <row r="10" spans="1:9" ht="30" customHeight="1" outlineLevel="1" thickTop="1" thickBot="1" x14ac:dyDescent="0.3">
      <c r="E10" s="34" t="s">
        <v>39</v>
      </c>
      <c r="F10" s="35"/>
      <c r="G10" s="20">
        <f>SUM(G6:G9)</f>
        <v>6.2484749999999991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6" t="s">
        <v>45</v>
      </c>
      <c r="C12" s="36"/>
      <c r="D12" s="36"/>
      <c r="E12" s="36"/>
      <c r="F12" s="36"/>
      <c r="G12" s="36"/>
      <c r="H12" s="19">
        <f>ROUNDUP(G18,0)</f>
        <v>9</v>
      </c>
      <c r="I12" s="7" t="s">
        <v>40</v>
      </c>
    </row>
    <row r="13" spans="1:9" ht="57" customHeight="1" outlineLevel="1" thickTop="1" x14ac:dyDescent="0.25">
      <c r="B13" s="37" t="s">
        <v>32</v>
      </c>
      <c r="C13" s="37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19507</v>
      </c>
      <c r="G14" s="11">
        <f>D14/1000*E14*F14</f>
        <v>1.9507000000000001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16370</v>
      </c>
      <c r="G15" s="11">
        <f t="shared" ref="G15:G17" si="1">D15/1000*E15*F15</f>
        <v>2.0462500000000001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3137</v>
      </c>
      <c r="G16" s="11">
        <f t="shared" si="1"/>
        <v>2.1174750000000002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4968</v>
      </c>
      <c r="G17" s="11">
        <f t="shared" si="1"/>
        <v>2.6082000000000005</v>
      </c>
    </row>
    <row r="18" spans="1:9" ht="30" customHeight="1" outlineLevel="1" thickTop="1" thickBot="1" x14ac:dyDescent="0.3">
      <c r="E18" s="34" t="s">
        <v>39</v>
      </c>
      <c r="F18" s="35"/>
      <c r="G18" s="20">
        <f>SUM(G14:G17)</f>
        <v>8.7226250000000007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6" t="s">
        <v>46</v>
      </c>
      <c r="C20" s="36"/>
      <c r="D20" s="36"/>
      <c r="E20" s="36"/>
      <c r="F20" s="36"/>
      <c r="G20" s="36"/>
      <c r="H20" s="19">
        <f>ROUNDUP(G28,0)</f>
        <v>32</v>
      </c>
      <c r="I20" s="7" t="s">
        <v>40</v>
      </c>
    </row>
    <row r="21" spans="1:9" ht="57" customHeight="1" outlineLevel="1" thickTop="1" x14ac:dyDescent="0.25">
      <c r="B21" s="37" t="s">
        <v>32</v>
      </c>
      <c r="C21" s="37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19507</v>
      </c>
      <c r="G22" s="11">
        <f>D22/1000*E22*F22</f>
        <v>5.2668900000000001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16370</v>
      </c>
      <c r="G23" s="11">
        <f t="shared" ref="G23:G27" si="2">D23/1000*E23*F23</f>
        <v>5.2384000000000004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3137</v>
      </c>
      <c r="G24" s="11">
        <f t="shared" si="2"/>
        <v>5.709340000000001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2582</v>
      </c>
      <c r="G25" s="11">
        <f t="shared" si="2"/>
        <v>8.5205999999999982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76</v>
      </c>
      <c r="G26" s="11">
        <f t="shared" si="2"/>
        <v>3.7050000000000001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1372</v>
      </c>
      <c r="G27" s="18">
        <f t="shared" si="2"/>
        <v>2.7440000000000002</v>
      </c>
    </row>
    <row r="28" spans="1:9" ht="30" customHeight="1" outlineLevel="1" thickTop="1" thickBot="1" x14ac:dyDescent="0.3">
      <c r="E28" s="34" t="s">
        <v>39</v>
      </c>
      <c r="F28" s="35"/>
      <c r="G28" s="20">
        <f>SUM(G22:G27)</f>
        <v>31.184229999999999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6" t="s">
        <v>47</v>
      </c>
      <c r="C30" s="36"/>
      <c r="D30" s="36"/>
      <c r="E30" s="36"/>
      <c r="F30" s="36"/>
      <c r="G30" s="36"/>
      <c r="H30" s="19">
        <f>ROUNDUP(G37,0)</f>
        <v>24</v>
      </c>
      <c r="I30" s="7" t="s">
        <v>40</v>
      </c>
    </row>
    <row r="31" spans="1:9" ht="57" customHeight="1" outlineLevel="1" thickTop="1" x14ac:dyDescent="0.25">
      <c r="B31" s="37" t="s">
        <v>32</v>
      </c>
      <c r="C31" s="37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19507</v>
      </c>
      <c r="G32" s="11">
        <f>D32/1000*E32*F32</f>
        <v>3.51126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16370</v>
      </c>
      <c r="G33" s="11">
        <f t="shared" ref="G33:G36" si="3">D33/1000*E33*F33</f>
        <v>3.6014000000000004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3137</v>
      </c>
      <c r="G34" s="11">
        <f t="shared" si="3"/>
        <v>3.7644000000000002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2929</v>
      </c>
      <c r="G35" s="11">
        <f t="shared" si="3"/>
        <v>7.9083000000000006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4968</v>
      </c>
      <c r="G36" s="11">
        <f t="shared" si="3"/>
        <v>4.6202400000000008</v>
      </c>
    </row>
    <row r="37" spans="1:9" ht="30" customHeight="1" outlineLevel="1" thickTop="1" thickBot="1" x14ac:dyDescent="0.3">
      <c r="E37" s="34" t="s">
        <v>39</v>
      </c>
      <c r="F37" s="35"/>
      <c r="G37" s="20">
        <f>SUM(G32:G36)</f>
        <v>23.4056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6" t="s">
        <v>48</v>
      </c>
      <c r="C39" s="36"/>
      <c r="D39" s="36"/>
      <c r="E39" s="36"/>
      <c r="F39" s="36"/>
      <c r="G39" s="36"/>
      <c r="H39" s="19">
        <f>ROUNDUP(G46,0)</f>
        <v>42</v>
      </c>
      <c r="I39" s="7" t="s">
        <v>40</v>
      </c>
    </row>
    <row r="40" spans="1:9" ht="57" customHeight="1" outlineLevel="1" thickTop="1" x14ac:dyDescent="0.25">
      <c r="B40" s="37" t="s">
        <v>32</v>
      </c>
      <c r="C40" s="37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19507</v>
      </c>
      <c r="G41" s="11">
        <f>D41/1000*E41*F41</f>
        <v>6.6323800000000004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16370</v>
      </c>
      <c r="G42" s="11">
        <f t="shared" ref="G42:G45" si="4">D42/1000*E42*F42</f>
        <v>6.548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3137</v>
      </c>
      <c r="G43" s="11">
        <f t="shared" si="4"/>
        <v>7.2150999999999996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2582</v>
      </c>
      <c r="G44" s="11">
        <f t="shared" si="4"/>
        <v>14.459200000000003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76</v>
      </c>
      <c r="G45" s="11">
        <f t="shared" si="4"/>
        <v>6.2320000000000002</v>
      </c>
    </row>
    <row r="46" spans="1:9" ht="30" customHeight="1" outlineLevel="1" thickTop="1" thickBot="1" x14ac:dyDescent="0.3">
      <c r="E46" s="34" t="s">
        <v>39</v>
      </c>
      <c r="F46" s="35"/>
      <c r="G46" s="20">
        <f>SUM(G41:G45)</f>
        <v>41.086680000000001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6" t="s">
        <v>49</v>
      </c>
      <c r="C48" s="36"/>
      <c r="D48" s="36"/>
      <c r="E48" s="36"/>
      <c r="F48" s="36"/>
      <c r="G48" s="36"/>
      <c r="H48" s="19">
        <f>ROUNDUP(G55,0)</f>
        <v>29</v>
      </c>
      <c r="I48" s="7" t="s">
        <v>40</v>
      </c>
    </row>
    <row r="49" spans="1:9" ht="57" customHeight="1" outlineLevel="1" thickTop="1" x14ac:dyDescent="0.25">
      <c r="B49" s="37" t="s">
        <v>32</v>
      </c>
      <c r="C49" s="37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19507</v>
      </c>
      <c r="G50" s="11">
        <f>D50/1000*E50*F50</f>
        <v>5.4619600000000004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16370</v>
      </c>
      <c r="G51" s="11">
        <f t="shared" ref="G51:G54" si="5">D51/1000*E51*F51</f>
        <v>5.2384000000000004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3137</v>
      </c>
      <c r="G52" s="11">
        <f t="shared" si="5"/>
        <v>5.7720799999999999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2582</v>
      </c>
      <c r="G53" s="11">
        <f t="shared" si="5"/>
        <v>11.360800000000001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76</v>
      </c>
      <c r="G54" s="11">
        <f t="shared" si="5"/>
        <v>0.30399999999999999</v>
      </c>
    </row>
    <row r="55" spans="1:9" ht="30" customHeight="1" outlineLevel="1" thickTop="1" thickBot="1" x14ac:dyDescent="0.3">
      <c r="E55" s="34" t="s">
        <v>39</v>
      </c>
      <c r="F55" s="35"/>
      <c r="G55" s="20">
        <f>SUM(G50:G54)</f>
        <v>28.137239999999998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6" t="s">
        <v>50</v>
      </c>
      <c r="C57" s="36"/>
      <c r="D57" s="36"/>
      <c r="E57" s="36"/>
      <c r="F57" s="36"/>
      <c r="G57" s="36"/>
      <c r="H57" s="19">
        <f>ROUNDUP(G61,0)</f>
        <v>11</v>
      </c>
      <c r="I57" s="7" t="s">
        <v>40</v>
      </c>
    </row>
    <row r="58" spans="1:9" ht="57" customHeight="1" outlineLevel="1" thickTop="1" x14ac:dyDescent="0.25">
      <c r="B58" s="37" t="s">
        <v>32</v>
      </c>
      <c r="C58" s="37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19507</v>
      </c>
      <c r="G59" s="11">
        <f>D59/1000*E59*F59</f>
        <v>6.8274499999999998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681</v>
      </c>
      <c r="G60" s="11">
        <f t="shared" ref="G60" si="6">D60/1000*E60*F60</f>
        <v>4.0860000000000003</v>
      </c>
    </row>
    <row r="61" spans="1:9" ht="30" customHeight="1" outlineLevel="1" thickTop="1" thickBot="1" x14ac:dyDescent="0.3">
      <c r="E61" s="34" t="s">
        <v>39</v>
      </c>
      <c r="F61" s="35"/>
      <c r="G61" s="20">
        <f>SUM(G59:G60)</f>
        <v>10.913450000000001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6" t="s">
        <v>52</v>
      </c>
      <c r="C63" s="36"/>
      <c r="D63" s="36"/>
      <c r="E63" s="36"/>
      <c r="F63" s="36"/>
      <c r="G63" s="36"/>
      <c r="H63" s="19">
        <f>ROUNDUP(G70,0)</f>
        <v>13</v>
      </c>
      <c r="I63" s="7" t="s">
        <v>40</v>
      </c>
    </row>
    <row r="64" spans="1:9" ht="57" customHeight="1" outlineLevel="1" thickTop="1" x14ac:dyDescent="0.25">
      <c r="B64" s="37" t="s">
        <v>32</v>
      </c>
      <c r="C64" s="37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19507</v>
      </c>
      <c r="G65" s="11">
        <f>D65/1000*E65*F65</f>
        <v>2.3408399999999996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3137</v>
      </c>
      <c r="G66" s="11">
        <f t="shared" ref="G66:G69" si="7">D66/1000*E66*F66</f>
        <v>5.0192000000000005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76</v>
      </c>
      <c r="G67" s="11">
        <f t="shared" si="7"/>
        <v>4.2560000000000002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76</v>
      </c>
      <c r="G69" s="11">
        <f t="shared" si="7"/>
        <v>0.60799999999999998</v>
      </c>
    </row>
    <row r="70" spans="1:9" ht="30" customHeight="1" outlineLevel="1" thickTop="1" thickBot="1" x14ac:dyDescent="0.3">
      <c r="E70" s="34" t="s">
        <v>39</v>
      </c>
      <c r="F70" s="35"/>
      <c r="G70" s="20">
        <f>SUM(G65:G69)</f>
        <v>12.22404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6" t="s">
        <v>53</v>
      </c>
      <c r="C72" s="36"/>
      <c r="D72" s="36"/>
      <c r="E72" s="36"/>
      <c r="F72" s="36"/>
      <c r="G72" s="36"/>
      <c r="H72" s="19">
        <f>ROUNDUP(G79,0)</f>
        <v>47</v>
      </c>
      <c r="I72" s="7" t="s">
        <v>40</v>
      </c>
    </row>
    <row r="73" spans="1:9" ht="57" customHeight="1" outlineLevel="1" thickTop="1" x14ac:dyDescent="0.25">
      <c r="B73" s="37" t="s">
        <v>32</v>
      </c>
      <c r="C73" s="37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19507</v>
      </c>
      <c r="G74" s="11">
        <f>D74/1000*E74*F74</f>
        <v>5.4619600000000004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16370</v>
      </c>
      <c r="G75" s="11">
        <f t="shared" ref="G75:G76" si="8">D75/1000*E75*F75</f>
        <v>10.476800000000001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2582</v>
      </c>
      <c r="G76" s="11">
        <f t="shared" si="8"/>
        <v>23.7544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351</v>
      </c>
      <c r="G78" s="11">
        <f t="shared" ref="G78" si="9">D78/1000*E78*F78</f>
        <v>7.0200000000000005</v>
      </c>
    </row>
    <row r="79" spans="1:9" ht="30" customHeight="1" outlineLevel="1" thickTop="1" thickBot="1" x14ac:dyDescent="0.3">
      <c r="E79" s="34" t="s">
        <v>39</v>
      </c>
      <c r="F79" s="35"/>
      <c r="G79" s="20">
        <f>SUM(G74:G78)</f>
        <v>46.713160000000009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6" t="s">
        <v>54</v>
      </c>
      <c r="C81" s="36"/>
      <c r="D81" s="36"/>
      <c r="E81" s="36"/>
      <c r="F81" s="36"/>
      <c r="G81" s="36"/>
      <c r="H81" s="19">
        <f>ROUNDUP(G86,0)</f>
        <v>4</v>
      </c>
      <c r="I81" s="7" t="s">
        <v>40</v>
      </c>
    </row>
    <row r="82" spans="1:9" ht="57" customHeight="1" outlineLevel="1" thickTop="1" x14ac:dyDescent="0.25">
      <c r="B82" s="37" t="s">
        <v>32</v>
      </c>
      <c r="C82" s="37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19507</v>
      </c>
      <c r="G83" s="11">
        <f>D83/1000*E83*F83</f>
        <v>0.5852099999999999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3137</v>
      </c>
      <c r="G84" s="11">
        <f t="shared" ref="G84:G85" si="10">D84/1000*E84*F84</f>
        <v>1.2548000000000001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3061</v>
      </c>
      <c r="G85" s="11">
        <f t="shared" si="10"/>
        <v>1.2244000000000002</v>
      </c>
    </row>
    <row r="86" spans="1:9" ht="30" customHeight="1" outlineLevel="1" thickTop="1" thickBot="1" x14ac:dyDescent="0.3">
      <c r="E86" s="34" t="s">
        <v>39</v>
      </c>
      <c r="F86" s="35"/>
      <c r="G86" s="20">
        <f>SUM(G83:G85)</f>
        <v>3.0644100000000001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6" t="s">
        <v>55</v>
      </c>
      <c r="C88" s="36"/>
      <c r="D88" s="36"/>
      <c r="E88" s="36"/>
      <c r="F88" s="36"/>
      <c r="G88" s="36"/>
      <c r="H88" s="19">
        <f>ROUNDUP(G93,0)</f>
        <v>4</v>
      </c>
      <c r="I88" s="7" t="s">
        <v>40</v>
      </c>
    </row>
    <row r="89" spans="1:9" ht="57" customHeight="1" outlineLevel="1" thickTop="1" x14ac:dyDescent="0.25">
      <c r="B89" s="37" t="s">
        <v>32</v>
      </c>
      <c r="C89" s="37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19507</v>
      </c>
      <c r="G90" s="11">
        <f>D90/1000*E90*F90</f>
        <v>0.66323800000000011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3137</v>
      </c>
      <c r="G91" s="11">
        <f t="shared" ref="G91:G92" si="11">D91/1000*E91*F91</f>
        <v>1.3802800000000002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76</v>
      </c>
      <c r="G92" s="11">
        <f t="shared" si="11"/>
        <v>1.216</v>
      </c>
    </row>
    <row r="93" spans="1:9" ht="30" customHeight="1" outlineLevel="1" thickTop="1" thickBot="1" x14ac:dyDescent="0.3">
      <c r="E93" s="34" t="s">
        <v>39</v>
      </c>
      <c r="F93" s="35"/>
      <c r="G93" s="20">
        <f>SUM(G90:G92)</f>
        <v>3.2595179999999999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6" t="s">
        <v>56</v>
      </c>
      <c r="C95" s="36"/>
      <c r="D95" s="36"/>
      <c r="E95" s="36"/>
      <c r="F95" s="36"/>
      <c r="G95" s="36"/>
      <c r="H95" s="19">
        <f>ROUNDUP(G103,0)</f>
        <v>22</v>
      </c>
      <c r="I95" s="7" t="s">
        <v>40</v>
      </c>
    </row>
    <row r="96" spans="1:9" ht="57" customHeight="1" outlineLevel="1" thickTop="1" x14ac:dyDescent="0.25">
      <c r="B96" s="37" t="s">
        <v>32</v>
      </c>
      <c r="C96" s="37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19507</v>
      </c>
      <c r="G97" s="11">
        <f>D97/1000*E97*F97</f>
        <v>2.4383750000000002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16370</v>
      </c>
      <c r="G98" s="11">
        <f t="shared" ref="G98:G100" si="12">D98/1000*E98*F98</f>
        <v>2.4554999999999998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2582</v>
      </c>
      <c r="G99" s="11">
        <f t="shared" si="12"/>
        <v>5.1639999999999997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91</v>
      </c>
      <c r="G100" s="11">
        <f t="shared" si="12"/>
        <v>5.2324999999999999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94</v>
      </c>
      <c r="G102" s="11">
        <f t="shared" ref="G102" si="13">D102/1000*E102*F102</f>
        <v>6.580000000000001</v>
      </c>
    </row>
    <row r="103" spans="1:9" ht="30" customHeight="1" outlineLevel="1" thickTop="1" thickBot="1" x14ac:dyDescent="0.3">
      <c r="E103" s="34" t="s">
        <v>39</v>
      </c>
      <c r="F103" s="35"/>
      <c r="G103" s="20">
        <f>SUM(G97:G102)</f>
        <v>21.870374999999999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6" t="s">
        <v>58</v>
      </c>
      <c r="C105" s="36"/>
      <c r="D105" s="36"/>
      <c r="E105" s="36"/>
      <c r="F105" s="36"/>
      <c r="G105" s="36"/>
      <c r="H105" s="19">
        <f>ROUNDUP(G113,0)</f>
        <v>13</v>
      </c>
      <c r="I105" s="7" t="s">
        <v>40</v>
      </c>
    </row>
    <row r="106" spans="1:9" ht="57" customHeight="1" outlineLevel="1" thickTop="1" x14ac:dyDescent="0.25">
      <c r="B106" s="37" t="s">
        <v>32</v>
      </c>
      <c r="C106" s="37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19507</v>
      </c>
      <c r="G107" s="11">
        <f>D107/1000*E107*F107</f>
        <v>2.4383750000000002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16370</v>
      </c>
      <c r="G108" s="11">
        <f t="shared" ref="G108:G110" si="14">D108/1000*E108*F108</f>
        <v>2.4554999999999998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2582</v>
      </c>
      <c r="G109" s="11">
        <f t="shared" si="14"/>
        <v>5.3576500000000005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58</v>
      </c>
      <c r="G110" s="11">
        <f t="shared" si="14"/>
        <v>2.117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8</v>
      </c>
      <c r="G112" s="11">
        <f t="shared" ref="G112" si="15">D112/1000*E112*F112</f>
        <v>0.58399999999999996</v>
      </c>
    </row>
    <row r="113" spans="1:9" ht="30" customHeight="1" outlineLevel="1" thickTop="1" thickBot="1" x14ac:dyDescent="0.3">
      <c r="E113" s="34" t="s">
        <v>39</v>
      </c>
      <c r="F113" s="35"/>
      <c r="G113" s="20">
        <f>SUM(G107:G112)</f>
        <v>12.952525000000001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6" t="s">
        <v>59</v>
      </c>
      <c r="C115" s="36"/>
      <c r="D115" s="36"/>
      <c r="E115" s="36"/>
      <c r="F115" s="36"/>
      <c r="G115" s="36"/>
      <c r="H115" s="19">
        <f>ROUNDUP(G123,0)</f>
        <v>56</v>
      </c>
      <c r="I115" s="7" t="s">
        <v>40</v>
      </c>
    </row>
    <row r="116" spans="1:9" ht="57" customHeight="1" outlineLevel="1" thickTop="1" x14ac:dyDescent="0.25">
      <c r="B116" s="37" t="s">
        <v>32</v>
      </c>
      <c r="C116" s="37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19507</v>
      </c>
      <c r="G117" s="11">
        <f>D117/1000*E117*F117</f>
        <v>1.4630249999999998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16370</v>
      </c>
      <c r="G118" s="11">
        <f t="shared" ref="G118:G120" si="16">D118/1000*E118*F118</f>
        <v>1.432375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2582</v>
      </c>
      <c r="G119" s="11">
        <f t="shared" si="16"/>
        <v>3.0338500000000002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811</v>
      </c>
      <c r="G120" s="11">
        <f t="shared" si="16"/>
        <v>16.828250000000001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791</v>
      </c>
      <c r="G122" s="11">
        <f t="shared" ref="G122" si="17">D122/1000*E122*F122</f>
        <v>33.222000000000001</v>
      </c>
    </row>
    <row r="123" spans="1:9" ht="30" customHeight="1" outlineLevel="1" thickTop="1" thickBot="1" x14ac:dyDescent="0.3">
      <c r="E123" s="34" t="s">
        <v>39</v>
      </c>
      <c r="F123" s="35"/>
      <c r="G123" s="20">
        <f>SUM(G117:G122)</f>
        <v>55.979500000000002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6" t="s">
        <v>60</v>
      </c>
      <c r="C125" s="36"/>
      <c r="D125" s="36"/>
      <c r="E125" s="36"/>
      <c r="F125" s="36"/>
      <c r="G125" s="36"/>
      <c r="H125" s="19">
        <f>ROUNDUP(G133,0)</f>
        <v>6</v>
      </c>
      <c r="I125" s="7" t="s">
        <v>40</v>
      </c>
    </row>
    <row r="126" spans="1:9" ht="57" customHeight="1" outlineLevel="1" thickTop="1" x14ac:dyDescent="0.25">
      <c r="B126" s="37" t="s">
        <v>32</v>
      </c>
      <c r="C126" s="37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19507</v>
      </c>
      <c r="G127" s="11">
        <f>D127/1000*E127*F127</f>
        <v>1.4630249999999998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16370</v>
      </c>
      <c r="G128" s="11">
        <f t="shared" ref="G128:G130" si="18">D128/1000*E128*F128</f>
        <v>1.2277499999999999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2582</v>
      </c>
      <c r="G129" s="11">
        <f t="shared" si="18"/>
        <v>2.9047499999999999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25</v>
      </c>
      <c r="G130" s="11">
        <f t="shared" si="18"/>
        <v>0.125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15</v>
      </c>
      <c r="G132" s="11">
        <f t="shared" ref="G132" si="19">D132/1000*E132*F132</f>
        <v>7.4999999999999997E-2</v>
      </c>
    </row>
    <row r="133" spans="1:9" ht="30" customHeight="1" outlineLevel="1" thickTop="1" thickBot="1" x14ac:dyDescent="0.3">
      <c r="E133" s="34" t="s">
        <v>39</v>
      </c>
      <c r="F133" s="35"/>
      <c r="G133" s="20">
        <f>SUM(G127:G132)</f>
        <v>5.7955249999999996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6" t="s">
        <v>61</v>
      </c>
      <c r="C135" s="36"/>
      <c r="D135" s="36"/>
      <c r="E135" s="36"/>
      <c r="F135" s="36"/>
      <c r="G135" s="36"/>
      <c r="H135" s="19">
        <f>ROUNDUP(G143,0)</f>
        <v>5</v>
      </c>
      <c r="I135" s="7" t="s">
        <v>40</v>
      </c>
    </row>
    <row r="136" spans="1:9" ht="57" customHeight="1" outlineLevel="1" thickTop="1" x14ac:dyDescent="0.25">
      <c r="B136" s="37" t="s">
        <v>32</v>
      </c>
      <c r="C136" s="37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19507</v>
      </c>
      <c r="G137" s="11">
        <f>D137/1000*E137*F137</f>
        <v>0.24383750000000001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16370</v>
      </c>
      <c r="G138" s="11">
        <f t="shared" ref="G138:G140" si="20">D138/1000*E138*F138</f>
        <v>0.24554999999999999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2582</v>
      </c>
      <c r="G139" s="11">
        <f t="shared" si="20"/>
        <v>0.51639999999999997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277</v>
      </c>
      <c r="G140" s="11">
        <f t="shared" si="20"/>
        <v>2.4237500000000001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55</v>
      </c>
      <c r="G142" s="11">
        <f t="shared" ref="G142" si="21">D142/1000*E142*F142</f>
        <v>0.93500000000000005</v>
      </c>
    </row>
    <row r="143" spans="1:9" ht="30" customHeight="1" outlineLevel="1" thickTop="1" thickBot="1" x14ac:dyDescent="0.3">
      <c r="E143" s="34" t="s">
        <v>39</v>
      </c>
      <c r="F143" s="35"/>
      <c r="G143" s="20">
        <f>SUM(G137:G142)</f>
        <v>4.3645375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6" t="s">
        <v>62</v>
      </c>
      <c r="C145" s="36"/>
      <c r="D145" s="36"/>
      <c r="E145" s="36"/>
      <c r="F145" s="36"/>
      <c r="G145" s="36"/>
      <c r="H145" s="19">
        <f>ROUNDUP(G152,0)</f>
        <v>23</v>
      </c>
      <c r="I145" s="7" t="s">
        <v>40</v>
      </c>
    </row>
    <row r="146" spans="1:9" ht="57" customHeight="1" outlineLevel="1" thickTop="1" x14ac:dyDescent="0.25">
      <c r="B146" s="37" t="s">
        <v>32</v>
      </c>
      <c r="C146" s="37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19507</v>
      </c>
      <c r="G147" s="11">
        <f>D147/1000*E147*F147</f>
        <v>5.8520999999999992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16370</v>
      </c>
      <c r="G148" s="11">
        <f t="shared" ref="G148:G149" si="22">D148/1000*E148*F148</f>
        <v>5.8931999999999993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2796</v>
      </c>
      <c r="G149" s="11">
        <f t="shared" si="22"/>
        <v>8.9472000000000005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279</v>
      </c>
      <c r="G151" s="11">
        <f t="shared" ref="G151" si="23">D151/1000*E151*F151</f>
        <v>2.2320000000000002</v>
      </c>
    </row>
    <row r="152" spans="1:9" ht="30" customHeight="1" outlineLevel="1" thickTop="1" thickBot="1" x14ac:dyDescent="0.3">
      <c r="E152" s="34" t="s">
        <v>39</v>
      </c>
      <c r="F152" s="35"/>
      <c r="G152" s="20">
        <f>SUM(G147:G151)</f>
        <v>22.924499999999998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6" t="s">
        <v>63</v>
      </c>
      <c r="C154" s="36"/>
      <c r="D154" s="36"/>
      <c r="E154" s="36"/>
      <c r="F154" s="36"/>
      <c r="G154" s="36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7" t="s">
        <v>32</v>
      </c>
      <c r="C155" s="37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19507</v>
      </c>
      <c r="G156" s="11">
        <f>D156/1000*E156*F156</f>
        <v>0.15605600000000003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3137</v>
      </c>
      <c r="G157" s="11">
        <f t="shared" ref="G157:G158" si="24">D157/1000*E157*F157</f>
        <v>0.23527499999999998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76</v>
      </c>
      <c r="G158" s="11">
        <f t="shared" si="24"/>
        <v>0.38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76</v>
      </c>
      <c r="G160" s="11">
        <f t="shared" ref="G160" si="25">D160/1000*E160*F160</f>
        <v>7.5999999999999998E-2</v>
      </c>
    </row>
    <row r="161" spans="1:9" ht="30" customHeight="1" outlineLevel="1" thickTop="1" thickBot="1" x14ac:dyDescent="0.3">
      <c r="E161" s="34" t="s">
        <v>39</v>
      </c>
      <c r="F161" s="35"/>
      <c r="G161" s="20">
        <f>SUM(G156:G160)</f>
        <v>0.84733099999999995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6" t="s">
        <v>64</v>
      </c>
      <c r="C163" s="36"/>
      <c r="D163" s="36"/>
      <c r="E163" s="36"/>
      <c r="F163" s="36"/>
      <c r="G163" s="36"/>
      <c r="H163" s="19">
        <f>ROUNDUP(G170,0)</f>
        <v>10</v>
      </c>
      <c r="I163" s="7" t="s">
        <v>40</v>
      </c>
    </row>
    <row r="164" spans="1:9" ht="57" customHeight="1" outlineLevel="1" thickTop="1" x14ac:dyDescent="0.25">
      <c r="B164" s="37" t="s">
        <v>32</v>
      </c>
      <c r="C164" s="37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19507</v>
      </c>
      <c r="G165" s="11">
        <f>D165/1000*E165*F165</f>
        <v>0.39014000000000004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16370</v>
      </c>
      <c r="G166" s="11">
        <f t="shared" ref="G166:G167" si="26">D166/1000*E166*F166</f>
        <v>0.49110000000000004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351</v>
      </c>
      <c r="G167" s="11">
        <f t="shared" si="26"/>
        <v>2.5447500000000001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351</v>
      </c>
      <c r="G169" s="11">
        <f t="shared" ref="G169" si="27">D169/1000*E169*F169</f>
        <v>5.6160000000000005</v>
      </c>
    </row>
    <row r="170" spans="1:9" ht="30" customHeight="1" outlineLevel="1" thickTop="1" thickBot="1" x14ac:dyDescent="0.3">
      <c r="E170" s="34" t="s">
        <v>39</v>
      </c>
      <c r="F170" s="35"/>
      <c r="G170" s="20">
        <f>SUM(G165:G169)</f>
        <v>9.0419900000000002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6" t="s">
        <v>65</v>
      </c>
      <c r="C172" s="36"/>
      <c r="D172" s="36"/>
      <c r="E172" s="36"/>
      <c r="F172" s="36"/>
      <c r="G172" s="36"/>
      <c r="H172" s="19">
        <f>ROUNDUP(G179,0)</f>
        <v>6</v>
      </c>
      <c r="I172" s="7" t="s">
        <v>40</v>
      </c>
    </row>
    <row r="173" spans="1:9" ht="57" customHeight="1" outlineLevel="1" thickTop="1" x14ac:dyDescent="0.25">
      <c r="B173" s="37" t="s">
        <v>32</v>
      </c>
      <c r="C173" s="37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19507</v>
      </c>
      <c r="G174" s="11">
        <f>D174/1000*E174*F174</f>
        <v>0.19507000000000002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4968</v>
      </c>
      <c r="G175" s="11">
        <f t="shared" ref="G175:G176" si="28">D175/1000*E175*F175</f>
        <v>0.44711999999999996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623</v>
      </c>
      <c r="G176" s="11">
        <f t="shared" si="28"/>
        <v>1.5575000000000001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623</v>
      </c>
      <c r="G178" s="11">
        <f t="shared" ref="G178" si="29">D178/1000*E178*F178</f>
        <v>3.1150000000000002</v>
      </c>
    </row>
    <row r="179" spans="1:9" ht="30" customHeight="1" outlineLevel="1" thickTop="1" thickBot="1" x14ac:dyDescent="0.3">
      <c r="E179" s="34" t="s">
        <v>39</v>
      </c>
      <c r="F179" s="35"/>
      <c r="G179" s="20">
        <f>SUM(G174:G178)</f>
        <v>5.3146900000000006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6" t="s">
        <v>66</v>
      </c>
      <c r="C181" s="36"/>
      <c r="D181" s="36"/>
      <c r="E181" s="36"/>
      <c r="F181" s="36"/>
      <c r="G181" s="36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7" t="s">
        <v>32</v>
      </c>
      <c r="C182" s="37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19507</v>
      </c>
      <c r="G183" s="11">
        <f>D183/1000*E183*F183</f>
        <v>0.48767500000000003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16370</v>
      </c>
      <c r="G184" s="11">
        <f t="shared" ref="G184" si="30">D184/1000*E184*F184</f>
        <v>0.49109999999999998</v>
      </c>
    </row>
    <row r="185" spans="1:9" ht="30" customHeight="1" outlineLevel="1" thickTop="1" thickBot="1" x14ac:dyDescent="0.3">
      <c r="E185" s="34" t="s">
        <v>39</v>
      </c>
      <c r="F185" s="35"/>
      <c r="G185" s="20">
        <f>SUM(G183:G184)</f>
        <v>0.97877499999999995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6" t="s">
        <v>67</v>
      </c>
      <c r="C187" s="36"/>
      <c r="D187" s="36"/>
      <c r="E187" s="36"/>
      <c r="F187" s="36"/>
      <c r="G187" s="36"/>
      <c r="H187" s="19">
        <f>ROUNDUP(G192,0)</f>
        <v>2</v>
      </c>
      <c r="I187" s="7" t="s">
        <v>40</v>
      </c>
    </row>
    <row r="188" spans="1:9" ht="57" customHeight="1" outlineLevel="1" thickTop="1" x14ac:dyDescent="0.25">
      <c r="B188" s="37" t="s">
        <v>32</v>
      </c>
      <c r="C188" s="37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19507</v>
      </c>
      <c r="G189" s="11">
        <f>D189/1000*E189*F189</f>
        <v>0.58521000000000001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16370</v>
      </c>
      <c r="G190" s="11">
        <f t="shared" ref="G190:G191" si="31">D190/1000*E190*F190</f>
        <v>0.57294999999999996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3137</v>
      </c>
      <c r="G191" s="11">
        <f t="shared" si="31"/>
        <v>0.38428249999999997</v>
      </c>
    </row>
    <row r="192" spans="1:9" ht="30" customHeight="1" outlineLevel="1" thickTop="1" thickBot="1" x14ac:dyDescent="0.3">
      <c r="E192" s="34" t="s">
        <v>39</v>
      </c>
      <c r="F192" s="35"/>
      <c r="G192" s="20">
        <f>SUM(G189:G191)</f>
        <v>1.5424424999999999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6" t="s">
        <v>68</v>
      </c>
      <c r="C194" s="36"/>
      <c r="D194" s="36"/>
      <c r="E194" s="36"/>
      <c r="F194" s="36"/>
      <c r="G194" s="36"/>
      <c r="H194" s="19">
        <f>ROUNDUP(G198,0)</f>
        <v>2</v>
      </c>
      <c r="I194" s="7" t="s">
        <v>40</v>
      </c>
    </row>
    <row r="195" spans="1:9" ht="57" customHeight="1" outlineLevel="1" thickTop="1" x14ac:dyDescent="0.25">
      <c r="B195" s="37" t="s">
        <v>32</v>
      </c>
      <c r="C195" s="37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19507</v>
      </c>
      <c r="G196" s="11">
        <f>D196/1000*E196*F196</f>
        <v>0.97535000000000005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3137</v>
      </c>
      <c r="G197" s="11">
        <f t="shared" ref="G197" si="32">D197/1000*E197*F197</f>
        <v>0.31370000000000003</v>
      </c>
    </row>
    <row r="198" spans="1:9" ht="30" customHeight="1" outlineLevel="1" thickTop="1" thickBot="1" x14ac:dyDescent="0.3">
      <c r="E198" s="34" t="s">
        <v>39</v>
      </c>
      <c r="F198" s="35"/>
      <c r="G198" s="20">
        <f>SUM(G196:G197)</f>
        <v>1.28905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6" t="s">
        <v>69</v>
      </c>
      <c r="C200" s="36"/>
      <c r="D200" s="36"/>
      <c r="E200" s="36"/>
      <c r="F200" s="36"/>
      <c r="G200" s="36"/>
      <c r="H200" s="19">
        <f>ROUNDUP(G204,0)</f>
        <v>2</v>
      </c>
      <c r="I200" s="7" t="s">
        <v>40</v>
      </c>
    </row>
    <row r="201" spans="1:9" ht="57" customHeight="1" outlineLevel="1" thickTop="1" x14ac:dyDescent="0.25">
      <c r="B201" s="37" t="s">
        <v>32</v>
      </c>
      <c r="C201" s="37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19507</v>
      </c>
      <c r="G202" s="11">
        <f>D202/1000*E202*F202</f>
        <v>0.97535000000000005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16370</v>
      </c>
      <c r="G203" s="11">
        <f t="shared" ref="G203" si="33">D203/1000*E203*F203</f>
        <v>0.81850000000000001</v>
      </c>
    </row>
    <row r="204" spans="1:9" ht="30" customHeight="1" outlineLevel="1" thickTop="1" thickBot="1" x14ac:dyDescent="0.3">
      <c r="E204" s="34" t="s">
        <v>39</v>
      </c>
      <c r="F204" s="35"/>
      <c r="G204" s="20">
        <f>SUM(G202:G203)</f>
        <v>1.7938499999999999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E152:F152"/>
    <mergeCell ref="B154:G154"/>
    <mergeCell ref="B155:C155"/>
    <mergeCell ref="B159:B160"/>
    <mergeCell ref="C159:F159"/>
    <mergeCell ref="E143:F143"/>
    <mergeCell ref="B145:G145"/>
    <mergeCell ref="B146:C146"/>
    <mergeCell ref="B150:B151"/>
    <mergeCell ref="C150:F150"/>
    <mergeCell ref="E133:F133"/>
    <mergeCell ref="B135:G135"/>
    <mergeCell ref="B136:C136"/>
    <mergeCell ref="B141:B142"/>
    <mergeCell ref="C141:F141"/>
    <mergeCell ref="E123:F123"/>
    <mergeCell ref="B125:G125"/>
    <mergeCell ref="B126:C126"/>
    <mergeCell ref="B131:B132"/>
    <mergeCell ref="C131:F131"/>
    <mergeCell ref="E113:F113"/>
    <mergeCell ref="B115:G115"/>
    <mergeCell ref="B116:C116"/>
    <mergeCell ref="B121:B122"/>
    <mergeCell ref="C121:F121"/>
    <mergeCell ref="E103:F103"/>
    <mergeCell ref="B105:G105"/>
    <mergeCell ref="B106:C106"/>
    <mergeCell ref="B111:B112"/>
    <mergeCell ref="C111:F111"/>
    <mergeCell ref="E93:F93"/>
    <mergeCell ref="B95:G95"/>
    <mergeCell ref="B96:C96"/>
    <mergeCell ref="B101:B102"/>
    <mergeCell ref="C101:F101"/>
    <mergeCell ref="B81:G81"/>
    <mergeCell ref="B82:C82"/>
    <mergeCell ref="E86:F86"/>
    <mergeCell ref="B88:G88"/>
    <mergeCell ref="B89:C89"/>
    <mergeCell ref="B72:G72"/>
    <mergeCell ref="B73:C73"/>
    <mergeCell ref="B77:B78"/>
    <mergeCell ref="C77:F77"/>
    <mergeCell ref="E79:F79"/>
    <mergeCell ref="B58:C58"/>
    <mergeCell ref="E61:F61"/>
    <mergeCell ref="B63:G63"/>
    <mergeCell ref="B64:C64"/>
    <mergeCell ref="E70:F70"/>
    <mergeCell ref="B68:B69"/>
    <mergeCell ref="C68:F68"/>
    <mergeCell ref="E46:F46"/>
    <mergeCell ref="B48:G48"/>
    <mergeCell ref="B49:C49"/>
    <mergeCell ref="E55:F55"/>
    <mergeCell ref="B57:G57"/>
    <mergeCell ref="B30:G30"/>
    <mergeCell ref="B31:C31"/>
    <mergeCell ref="E37:F37"/>
    <mergeCell ref="B39:G39"/>
    <mergeCell ref="B40:C40"/>
    <mergeCell ref="B4:G4"/>
    <mergeCell ref="E10:F10"/>
    <mergeCell ref="A2:I2"/>
    <mergeCell ref="B12:G12"/>
    <mergeCell ref="B13:C13"/>
    <mergeCell ref="E18:F18"/>
    <mergeCell ref="B20:G20"/>
    <mergeCell ref="B21:C21"/>
    <mergeCell ref="E28:F28"/>
    <mergeCell ref="B5:C5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USER</cp:lastModifiedBy>
  <cp:lastPrinted>2021-02-24T11:46:46Z</cp:lastPrinted>
  <dcterms:created xsi:type="dcterms:W3CDTF">2021-02-23T08:19:08Z</dcterms:created>
  <dcterms:modified xsi:type="dcterms:W3CDTF">2023-01-17T07:26:23Z</dcterms:modified>
</cp:coreProperties>
</file>